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tur Campos\Documents\MURIBECA\ADMINISTRAÇÃO\AVALIA_TCE\OBRAS\"/>
    </mc:Choice>
  </mc:AlternateContent>
  <bookViews>
    <workbookView xWindow="0" yWindow="0" windowWidth="20490" windowHeight="7155"/>
  </bookViews>
  <sheets>
    <sheet name="PAV ARRODEADOR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8" l="1"/>
  <c r="H6" i="18"/>
  <c r="F30" i="18" l="1"/>
  <c r="H30" i="18" l="1"/>
  <c r="H9" i="18"/>
  <c r="H10" i="18"/>
  <c r="H12" i="18"/>
  <c r="H13" i="18"/>
  <c r="H16" i="18"/>
  <c r="H17" i="18"/>
  <c r="H18" i="18"/>
  <c r="H19" i="18"/>
  <c r="H20" i="18"/>
  <c r="H21" i="18"/>
  <c r="H22" i="18"/>
  <c r="H23" i="18"/>
  <c r="H25" i="18"/>
  <c r="H26" i="18"/>
  <c r="H27" i="18"/>
  <c r="H28" i="18"/>
  <c r="H29" i="18"/>
  <c r="H8" i="18"/>
  <c r="G29" i="18"/>
  <c r="G9" i="18"/>
  <c r="G10" i="18"/>
  <c r="G12" i="18"/>
  <c r="G13" i="18"/>
  <c r="G16" i="18"/>
  <c r="G17" i="18"/>
  <c r="G18" i="18"/>
  <c r="G19" i="18"/>
  <c r="G20" i="18"/>
  <c r="G21" i="18"/>
  <c r="G22" i="18"/>
  <c r="G23" i="18"/>
  <c r="G25" i="18"/>
  <c r="G26" i="18"/>
  <c r="G27" i="18"/>
  <c r="G28" i="18"/>
  <c r="G8" i="18"/>
  <c r="G30" i="18" l="1"/>
</calcChain>
</file>

<file path=xl/sharedStrings.xml><?xml version="1.0" encoding="utf-8"?>
<sst xmlns="http://schemas.openxmlformats.org/spreadsheetml/2006/main" count="79" uniqueCount="67">
  <si>
    <t>ITEM</t>
  </si>
  <si>
    <t>UNID</t>
  </si>
  <si>
    <t>01 </t>
  </si>
  <si>
    <t>01.001 </t>
  </si>
  <si>
    <t>Engenheiro civil de obra junior com encargos complementares</t>
  </si>
  <si>
    <t>h</t>
  </si>
  <si>
    <t>01.002 </t>
  </si>
  <si>
    <t>Encarregado geral com encargos complementares</t>
  </si>
  <si>
    <t>02 </t>
  </si>
  <si>
    <t>SERVIÇOS PRELIMINARES</t>
  </si>
  <si>
    <t>02.001 </t>
  </si>
  <si>
    <t>m2</t>
  </si>
  <si>
    <t>02.002 </t>
  </si>
  <si>
    <t>m</t>
  </si>
  <si>
    <t>m3</t>
  </si>
  <si>
    <t>un</t>
  </si>
  <si>
    <t>03 </t>
  </si>
  <si>
    <t>PAVIMENTAÇÃO</t>
  </si>
  <si>
    <t>03.001 </t>
  </si>
  <si>
    <t>04 </t>
  </si>
  <si>
    <t>04.001 </t>
  </si>
  <si>
    <t>SERVIÇOS FINAIS</t>
  </si>
  <si>
    <t>Placa de inauguração de obra em alumínio 0,50 x 0,70 m</t>
  </si>
  <si>
    <t>DESCRIÇÃO DO SERVIÇO</t>
  </si>
  <si>
    <t>PREÇOS         UNITARIOS</t>
  </si>
  <si>
    <t>QUANT CONTRATADA</t>
  </si>
  <si>
    <t>QUANT EXECUTADA</t>
  </si>
  <si>
    <t>VALOR CONTRATADO</t>
  </si>
  <si>
    <t>VALOR EXECUTADO</t>
  </si>
  <si>
    <t>CONTRATANTE: PREFEITURA MUNICIPAL DE MURIBECA/SE</t>
  </si>
  <si>
    <t>ADMINISTRAÇÃO LOCAL</t>
  </si>
  <si>
    <t>Barracão para Obras de Médio Porte Reaproveitamento 2 vezes</t>
  </si>
  <si>
    <t>m²</t>
  </si>
  <si>
    <t>VALOR EXECUTADO / VALOR CONTRATADO</t>
  </si>
  <si>
    <t>CONTRATADA: SOLLO EMPREENDIMENTOS LTDA - CNPJ : 25.204.137/0001-99</t>
  </si>
  <si>
    <t>04.002 </t>
  </si>
  <si>
    <t>Meio-fio pré moldado de concreto simples (0,12 x 0,30 x 1,00m), rejuntado com argamassa de cimento e areia no traço 1:3</t>
  </si>
  <si>
    <t>03.001.001 </t>
  </si>
  <si>
    <t>Pavimentação em paralelepípedo granítico sobre colchão de areia, rejuntado com argamassa de cimento e areia traço 1:3, inclusive frete do paralelepípedo granítico</t>
  </si>
  <si>
    <t>03.001.002 </t>
  </si>
  <si>
    <t>03.001.003 </t>
  </si>
  <si>
    <t>03.001.004 </t>
  </si>
  <si>
    <t>Limpeza de ruas (varrição e remoção de entulhos)</t>
  </si>
  <si>
    <t>Rampa padrão para acesso de deficientes a passeio público, em concreto simples Fck=25MPa, desempolada, com pintura indicativa em novacor, 02 demãos</t>
  </si>
  <si>
    <t>OBRA:  PAVIMENTAÇÃO DE VIAS NA ZONA RURAL DO MUNICÍPIO DE MURIBECA/SE</t>
  </si>
  <si>
    <t>Nº DO CONTRATO: Nº032/2023</t>
  </si>
  <si>
    <t>STATUS: EM ANDAMENTO (PREVISÃO DE ENTREGA PARA DIA 25/05/2024)</t>
  </si>
  <si>
    <t>04.003 </t>
  </si>
  <si>
    <t>01.003 </t>
  </si>
  <si>
    <t>Placa de obra (para construcao civil) em chapa galvanizada *n. 22*, adesivada, de *2,4 x 1,2* m (sem postes para fixacao)</t>
  </si>
  <si>
    <t>Locação de serviços de terraplenagem de obras civis</t>
  </si>
  <si>
    <t>RUA DOS FUNDOS (POV.ARROEDOR)</t>
  </si>
  <si>
    <t>Regularização de superfícies com motoniveladora. af_11/2019</t>
  </si>
  <si>
    <t>Execução de passeio (calçada) ou piso de concreto com concreto moldado in loco, usinado, acabamento convencional, não armado. af_08/2022</t>
  </si>
  <si>
    <t>03.001.005 </t>
  </si>
  <si>
    <t>Aterro manual de valas com areia para aterro e compactação mecanizada. af_05/2016</t>
  </si>
  <si>
    <t>03.001.006 </t>
  </si>
  <si>
    <t>Alvenaria de vedação de blocos vazados de concreto de 14x19x39 cm (espessura 14 cm) e argamassa de assentamento com preparo manual. af_12/2021</t>
  </si>
  <si>
    <t>03.001.007 </t>
  </si>
  <si>
    <t>03.001.008 </t>
  </si>
  <si>
    <t>Pintura de meio-fio com tinta branca a base de cal (caiação). af_05/2021</t>
  </si>
  <si>
    <t>Sinalização permanente, vertical,  com placa octogonal de aço, padrão dner, largura=0,75m, com poste de madeira 3,50m fixado com base de concreto 40x40x50</t>
  </si>
  <si>
    <t>04.004 </t>
  </si>
  <si>
    <t>Sinalização permanente, vertical, com placa circular padrão dner diam. = 0,75m, com poste de madeira 3,50m fixado com base de concreto 40x40x50</t>
  </si>
  <si>
    <t>04.005 </t>
  </si>
  <si>
    <t>Poste de ferro galv. Ø 2", h = 2,50m com 2  placas de 20x35cm em chapa esmaltada para identificação de logradouros</t>
  </si>
  <si>
    <t>% executado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</si>
</sst>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-&quot;R$&quot;\ * #,##0.00_-;\-&quot;R$&quot;\ * #,##0.00_-;_-&quot;R$&quot;\ * &quot;-&quot;??_-;_-@_-"/>
    <numFmt numFmtId="166" formatCode="_-* #,##0.00_-;\-* #,##0.00_-;_-* &quot;-&quot;??_-;_-@_-"/>
    <numFmt numFmtId="168" formatCode="#,##0.000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Arial"/>
      <family val="2"/>
    </font>
    <font>
      <sz val="11"/>
      <color rgb="FFFF0000"/>
      <name val="Calibri"/>
      <family val="2"/>
      <charset val="1"/>
    </font>
    <font>
      <sz val="11"/>
      <color rgb="FF0070C0"/>
      <name val="Calibri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sz val="9"/>
      <color rgb="FF000000"/>
      <name val="Arial"/>
      <family val="2"/>
      <charset val="1"/>
    </font>
    <font>
      <b/>
      <sz val="9"/>
      <name val="Courier New"/>
      <family val="3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6">
    <xf numFmtId="0" fontId="0" fillId="0" borderId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0" fontId="2" fillId="0" borderId="0"/>
  </cellStyleXfs>
  <cellXfs count="96">
    <xf numFmtId="0" fontId="0" fillId="0" borderId="0" xfId="0"/>
    <xf numFmtId="0" fontId="6" fillId="0" borderId="0" xfId="0" applyFont="1"/>
    <xf numFmtId="0" fontId="7" fillId="0" borderId="0" xfId="0" applyFont="1"/>
    <xf numFmtId="165" fontId="2" fillId="0" borderId="0" xfId="2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66" fontId="5" fillId="3" borderId="1" xfId="1" applyFont="1" applyFill="1" applyBorder="1" applyAlignment="1">
      <alignment horizontal="center"/>
    </xf>
    <xf numFmtId="166" fontId="3" fillId="0" borderId="0" xfId="1" applyFont="1" applyAlignment="1">
      <alignment horizontal="center"/>
    </xf>
    <xf numFmtId="166" fontId="3" fillId="0" borderId="0" xfId="1" applyFont="1" applyAlignment="1">
      <alignment horizontal="right"/>
    </xf>
    <xf numFmtId="0" fontId="0" fillId="6" borderId="0" xfId="0" applyFill="1"/>
    <xf numFmtId="165" fontId="3" fillId="0" borderId="0" xfId="2" applyFont="1"/>
    <xf numFmtId="165" fontId="9" fillId="5" borderId="1" xfId="2" applyFont="1" applyFill="1" applyBorder="1"/>
    <xf numFmtId="165" fontId="5" fillId="5" borderId="1" xfId="2" applyFont="1" applyFill="1" applyBorder="1"/>
    <xf numFmtId="0" fontId="12" fillId="8" borderId="8" xfId="0" applyFont="1" applyFill="1" applyBorder="1" applyAlignment="1">
      <alignment horizontal="left" vertical="center"/>
    </xf>
    <xf numFmtId="0" fontId="12" fillId="8" borderId="21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left" wrapText="1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left" wrapText="1"/>
    </xf>
    <xf numFmtId="0" fontId="13" fillId="0" borderId="24" xfId="0" applyFont="1" applyBorder="1" applyAlignment="1">
      <alignment horizontal="center"/>
    </xf>
    <xf numFmtId="168" fontId="12" fillId="9" borderId="1" xfId="0" applyNumberFormat="1" applyFont="1" applyFill="1" applyBorder="1" applyAlignment="1">
      <alignment horizontal="left" vertical="center"/>
    </xf>
    <xf numFmtId="2" fontId="12" fillId="9" borderId="1" xfId="0" applyNumberFormat="1" applyFont="1" applyFill="1" applyBorder="1" applyAlignment="1">
      <alignment vertical="center"/>
    </xf>
    <xf numFmtId="168" fontId="12" fillId="9" borderId="5" xfId="0" applyNumberFormat="1" applyFont="1" applyFill="1" applyBorder="1" applyAlignment="1">
      <alignment horizontal="center" vertical="center"/>
    </xf>
    <xf numFmtId="0" fontId="13" fillId="0" borderId="24" xfId="0" applyFont="1" applyBorder="1" applyAlignment="1">
      <alignment horizontal="left" wrapText="1"/>
    </xf>
    <xf numFmtId="0" fontId="13" fillId="0" borderId="2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25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166" fontId="12" fillId="8" borderId="6" xfId="1" applyFont="1" applyFill="1" applyBorder="1" applyAlignment="1">
      <alignment vertical="center"/>
    </xf>
    <xf numFmtId="166" fontId="13" fillId="0" borderId="20" xfId="1" applyFont="1" applyBorder="1" applyAlignment="1">
      <alignment horizontal="right"/>
    </xf>
    <xf numFmtId="166" fontId="13" fillId="0" borderId="22" xfId="1" applyFont="1" applyBorder="1" applyAlignment="1">
      <alignment horizontal="right"/>
    </xf>
    <xf numFmtId="166" fontId="13" fillId="0" borderId="24" xfId="1" applyFont="1" applyBorder="1" applyAlignment="1">
      <alignment horizontal="right"/>
    </xf>
    <xf numFmtId="166" fontId="12" fillId="9" borderId="6" xfId="1" applyFont="1" applyFill="1" applyBorder="1" applyAlignment="1">
      <alignment vertical="center"/>
    </xf>
    <xf numFmtId="166" fontId="13" fillId="0" borderId="25" xfId="1" applyFont="1" applyBorder="1" applyAlignment="1">
      <alignment horizontal="right"/>
    </xf>
    <xf numFmtId="166" fontId="13" fillId="0" borderId="23" xfId="1" applyFont="1" applyBorder="1" applyAlignment="1">
      <alignment horizontal="right"/>
    </xf>
    <xf numFmtId="166" fontId="13" fillId="0" borderId="8" xfId="1" applyFont="1" applyBorder="1" applyAlignment="1">
      <alignment horizontal="right"/>
    </xf>
    <xf numFmtId="165" fontId="13" fillId="0" borderId="20" xfId="2" applyFont="1" applyBorder="1" applyAlignment="1">
      <alignment horizontal="right"/>
    </xf>
    <xf numFmtId="165" fontId="13" fillId="0" borderId="22" xfId="2" applyFont="1" applyBorder="1" applyAlignment="1">
      <alignment horizontal="right"/>
    </xf>
    <xf numFmtId="165" fontId="13" fillId="0" borderId="23" xfId="2" applyFont="1" applyBorder="1" applyAlignment="1">
      <alignment horizontal="right"/>
    </xf>
    <xf numFmtId="165" fontId="13" fillId="0" borderId="8" xfId="2" applyFont="1" applyBorder="1" applyAlignment="1">
      <alignment horizontal="right"/>
    </xf>
    <xf numFmtId="166" fontId="13" fillId="0" borderId="1" xfId="1" applyFont="1" applyBorder="1" applyAlignment="1">
      <alignment horizontal="right"/>
    </xf>
    <xf numFmtId="166" fontId="14" fillId="0" borderId="0" xfId="1" applyFont="1" applyAlignment="1">
      <alignment horizontal="right"/>
    </xf>
    <xf numFmtId="4" fontId="14" fillId="0" borderId="22" xfId="0" applyNumberFormat="1" applyFont="1" applyBorder="1" applyAlignment="1">
      <alignment horizontal="center" vertical="center"/>
    </xf>
    <xf numFmtId="4" fontId="14" fillId="0" borderId="18" xfId="0" applyNumberFormat="1" applyFont="1" applyBorder="1" applyAlignment="1">
      <alignment horizontal="center" vertical="center"/>
    </xf>
    <xf numFmtId="4" fontId="14" fillId="0" borderId="24" xfId="0" applyNumberFormat="1" applyFont="1" applyBorder="1" applyAlignment="1">
      <alignment horizontal="center" vertical="center"/>
    </xf>
    <xf numFmtId="4" fontId="14" fillId="8" borderId="6" xfId="0" applyNumberFormat="1" applyFont="1" applyFill="1" applyBorder="1" applyAlignment="1">
      <alignment vertical="center"/>
    </xf>
    <xf numFmtId="168" fontId="14" fillId="9" borderId="6" xfId="0" applyNumberFormat="1" applyFont="1" applyFill="1" applyBorder="1" applyAlignment="1">
      <alignment vertical="center"/>
    </xf>
    <xf numFmtId="10" fontId="5" fillId="3" borderId="1" xfId="4" applyNumberFormat="1" applyFont="1" applyFill="1" applyBorder="1"/>
    <xf numFmtId="165" fontId="13" fillId="0" borderId="1" xfId="2" applyFont="1" applyBorder="1" applyAlignment="1">
      <alignment horizontal="right"/>
    </xf>
    <xf numFmtId="165" fontId="15" fillId="0" borderId="1" xfId="2" applyFont="1" applyBorder="1"/>
    <xf numFmtId="166" fontId="5" fillId="3" borderId="5" xfId="1" applyFont="1" applyFill="1" applyBorder="1" applyAlignment="1">
      <alignment horizontal="center"/>
    </xf>
    <xf numFmtId="166" fontId="5" fillId="3" borderId="7" xfId="1" applyFont="1" applyFill="1" applyBorder="1" applyAlignment="1">
      <alignment horizontal="center"/>
    </xf>
    <xf numFmtId="165" fontId="4" fillId="4" borderId="8" xfId="2" applyFont="1" applyFill="1" applyBorder="1" applyAlignment="1">
      <alignment horizontal="center" vertical="center" wrapText="1"/>
    </xf>
    <xf numFmtId="165" fontId="4" fillId="4" borderId="1" xfId="2" applyFont="1" applyFill="1" applyBorder="1" applyAlignment="1">
      <alignment horizontal="center" vertical="center" wrapText="1"/>
    </xf>
    <xf numFmtId="165" fontId="10" fillId="4" borderId="18" xfId="2" applyFont="1" applyFill="1" applyBorder="1" applyAlignment="1">
      <alignment horizontal="center" wrapText="1"/>
    </xf>
    <xf numFmtId="165" fontId="10" fillId="4" borderId="8" xfId="2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6" fontId="4" fillId="4" borderId="8" xfId="1" applyFont="1" applyFill="1" applyBorder="1" applyAlignment="1">
      <alignment horizontal="center" vertical="center"/>
    </xf>
    <xf numFmtId="166" fontId="4" fillId="4" borderId="1" xfId="1" applyFont="1" applyFill="1" applyBorder="1" applyAlignment="1">
      <alignment horizontal="center" vertical="center"/>
    </xf>
    <xf numFmtId="166" fontId="10" fillId="4" borderId="8" xfId="1" applyFont="1" applyFill="1" applyBorder="1" applyAlignment="1">
      <alignment horizontal="center" vertical="center" wrapText="1"/>
    </xf>
    <xf numFmtId="166" fontId="10" fillId="4" borderId="1" xfId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6" fontId="11" fillId="3" borderId="2" xfId="1" applyFont="1" applyFill="1" applyBorder="1" applyAlignment="1">
      <alignment horizontal="center"/>
    </xf>
    <xf numFmtId="166" fontId="11" fillId="3" borderId="3" xfId="1" applyFont="1" applyFill="1" applyBorder="1" applyAlignment="1">
      <alignment horizontal="center"/>
    </xf>
    <xf numFmtId="166" fontId="11" fillId="3" borderId="4" xfId="1" applyFont="1" applyFill="1" applyBorder="1" applyAlignment="1">
      <alignment horizontal="center"/>
    </xf>
    <xf numFmtId="166" fontId="11" fillId="2" borderId="9" xfId="1" applyFont="1" applyFill="1" applyBorder="1" applyAlignment="1">
      <alignment horizontal="center" vertical="center" wrapText="1"/>
    </xf>
    <xf numFmtId="166" fontId="11" fillId="2" borderId="15" xfId="1" applyFont="1" applyFill="1" applyBorder="1" applyAlignment="1">
      <alignment horizontal="center" vertical="center" wrapText="1"/>
    </xf>
    <xf numFmtId="166" fontId="11" fillId="2" borderId="10" xfId="1" applyFont="1" applyFill="1" applyBorder="1" applyAlignment="1">
      <alignment horizontal="center" vertical="center" wrapText="1"/>
    </xf>
    <xf numFmtId="166" fontId="11" fillId="2" borderId="11" xfId="1" applyFont="1" applyFill="1" applyBorder="1" applyAlignment="1">
      <alignment horizontal="center" vertical="center" wrapText="1"/>
    </xf>
    <xf numFmtId="166" fontId="11" fillId="2" borderId="16" xfId="1" applyFont="1" applyFill="1" applyBorder="1" applyAlignment="1">
      <alignment horizontal="center" vertical="center" wrapText="1"/>
    </xf>
    <xf numFmtId="166" fontId="11" fillId="2" borderId="12" xfId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166" fontId="12" fillId="8" borderId="6" xfId="1" applyFont="1" applyFill="1" applyBorder="1" applyAlignment="1">
      <alignment horizontal="center" vertical="center"/>
    </xf>
    <xf numFmtId="166" fontId="12" fillId="8" borderId="7" xfId="1" applyFont="1" applyFill="1" applyBorder="1" applyAlignment="1">
      <alignment horizontal="center" vertical="center"/>
    </xf>
    <xf numFmtId="166" fontId="12" fillId="4" borderId="8" xfId="1" applyFont="1" applyFill="1" applyBorder="1" applyAlignment="1">
      <alignment horizontal="center" vertical="center" wrapText="1"/>
    </xf>
    <xf numFmtId="166" fontId="12" fillId="4" borderId="1" xfId="1" applyFont="1" applyFill="1" applyBorder="1" applyAlignment="1">
      <alignment horizontal="center" vertical="center" wrapText="1"/>
    </xf>
    <xf numFmtId="165" fontId="11" fillId="7" borderId="9" xfId="2" applyFont="1" applyFill="1" applyBorder="1" applyAlignment="1">
      <alignment horizontal="center" vertical="center" wrapText="1"/>
    </xf>
    <xf numFmtId="165" fontId="11" fillId="7" borderId="10" xfId="2" applyFont="1" applyFill="1" applyBorder="1" applyAlignment="1">
      <alignment horizontal="center" vertical="center" wrapText="1"/>
    </xf>
    <xf numFmtId="165" fontId="11" fillId="7" borderId="17" xfId="2" applyFont="1" applyFill="1" applyBorder="1" applyAlignment="1">
      <alignment horizontal="center" vertical="center" wrapText="1"/>
    </xf>
    <xf numFmtId="165" fontId="11" fillId="7" borderId="19" xfId="2" applyFont="1" applyFill="1" applyBorder="1" applyAlignment="1">
      <alignment horizontal="center" vertical="center" wrapText="1"/>
    </xf>
    <xf numFmtId="165" fontId="11" fillId="7" borderId="11" xfId="2" applyFont="1" applyFill="1" applyBorder="1" applyAlignment="1">
      <alignment horizontal="center" vertical="center" wrapText="1"/>
    </xf>
    <xf numFmtId="165" fontId="11" fillId="7" borderId="12" xfId="2" applyFont="1" applyFill="1" applyBorder="1" applyAlignment="1">
      <alignment horizontal="center" vertical="center" wrapText="1"/>
    </xf>
  </cellXfs>
  <cellStyles count="6">
    <cellStyle name="Moeda" xfId="2" builtinId="4"/>
    <cellStyle name="Normal" xfId="0" builtinId="0"/>
    <cellStyle name="Normal 2" xfId="3"/>
    <cellStyle name="Normal 2 2" xfId="5"/>
    <cellStyle name="Porcentagem" xfId="4" builtinId="5"/>
    <cellStyle name="Vírgula" xfId="1" builtinId="3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BreakPreview" zoomScaleNormal="100" zoomScaleSheetLayoutView="100" workbookViewId="0">
      <selection activeCell="H6" sqref="G6:H6"/>
    </sheetView>
  </sheetViews>
  <sheetFormatPr defaultColWidth="9.140625" defaultRowHeight="15" x14ac:dyDescent="0.25"/>
  <cols>
    <col min="1" max="1" width="9.5703125" style="6" customWidth="1"/>
    <col min="2" max="2" width="55.7109375" style="7" customWidth="1"/>
    <col min="3" max="3" width="8" style="9" customWidth="1"/>
    <col min="4" max="4" width="12.5703125" style="10" customWidth="1"/>
    <col min="5" max="5" width="12.5703125" style="45" customWidth="1"/>
    <col min="6" max="6" width="12.28515625" style="12" bestFit="1" customWidth="1"/>
    <col min="7" max="7" width="15.140625" style="12" customWidth="1"/>
    <col min="8" max="8" width="14.42578125" style="12" bestFit="1" customWidth="1"/>
  </cols>
  <sheetData>
    <row r="1" spans="1:8" ht="12.75" customHeight="1" thickBot="1" x14ac:dyDescent="0.3">
      <c r="A1" s="68" t="s">
        <v>29</v>
      </c>
      <c r="B1" s="69"/>
      <c r="C1" s="72" t="s">
        <v>45</v>
      </c>
      <c r="D1" s="73"/>
      <c r="E1" s="73"/>
      <c r="F1" s="74"/>
      <c r="G1" s="90" t="s">
        <v>46</v>
      </c>
      <c r="H1" s="91"/>
    </row>
    <row r="2" spans="1:8" ht="20.25" customHeight="1" thickBot="1" x14ac:dyDescent="0.3">
      <c r="A2" s="70"/>
      <c r="B2" s="71"/>
      <c r="C2" s="75" t="s">
        <v>34</v>
      </c>
      <c r="D2" s="76"/>
      <c r="E2" s="76"/>
      <c r="F2" s="77"/>
      <c r="G2" s="92"/>
      <c r="H2" s="93"/>
    </row>
    <row r="3" spans="1:8" ht="22.5" customHeight="1" thickBot="1" x14ac:dyDescent="0.3">
      <c r="A3" s="81" t="s">
        <v>44</v>
      </c>
      <c r="B3" s="82"/>
      <c r="C3" s="78"/>
      <c r="D3" s="79"/>
      <c r="E3" s="79"/>
      <c r="F3" s="80"/>
      <c r="G3" s="94"/>
      <c r="H3" s="95"/>
    </row>
    <row r="4" spans="1:8" ht="12.75" customHeight="1" x14ac:dyDescent="0.25">
      <c r="A4" s="60" t="s">
        <v>0</v>
      </c>
      <c r="B4" s="62" t="s">
        <v>23</v>
      </c>
      <c r="C4" s="64" t="s">
        <v>1</v>
      </c>
      <c r="D4" s="66" t="s">
        <v>25</v>
      </c>
      <c r="E4" s="88" t="s">
        <v>26</v>
      </c>
      <c r="F4" s="56" t="s">
        <v>24</v>
      </c>
      <c r="G4" s="58" t="s">
        <v>28</v>
      </c>
      <c r="H4" s="58" t="s">
        <v>27</v>
      </c>
    </row>
    <row r="5" spans="1:8" x14ac:dyDescent="0.25">
      <c r="A5" s="61"/>
      <c r="B5" s="63"/>
      <c r="C5" s="65"/>
      <c r="D5" s="67"/>
      <c r="E5" s="89"/>
      <c r="F5" s="57"/>
      <c r="G5" s="59"/>
      <c r="H5" s="59"/>
    </row>
    <row r="6" spans="1:8" x14ac:dyDescent="0.25">
      <c r="A6" s="85"/>
      <c r="B6" s="83"/>
      <c r="C6" s="83"/>
      <c r="D6" s="83"/>
      <c r="E6" s="83"/>
      <c r="F6" s="84"/>
      <c r="G6" s="13">
        <f>G30</f>
        <v>122597.13059999999</v>
      </c>
      <c r="H6" s="13">
        <f>H30</f>
        <v>281844.90009999985</v>
      </c>
    </row>
    <row r="7" spans="1:8" s="11" customFormat="1" x14ac:dyDescent="0.25">
      <c r="A7" s="15" t="s">
        <v>2</v>
      </c>
      <c r="B7" s="16" t="s">
        <v>9</v>
      </c>
      <c r="C7" s="17"/>
      <c r="D7" s="86"/>
      <c r="E7" s="86"/>
      <c r="F7" s="86"/>
      <c r="G7" s="86"/>
      <c r="H7" s="87"/>
    </row>
    <row r="8" spans="1:8" ht="26.25" x14ac:dyDescent="0.25">
      <c r="A8" s="18" t="s">
        <v>3</v>
      </c>
      <c r="B8" s="18" t="s">
        <v>49</v>
      </c>
      <c r="C8" s="19" t="s">
        <v>11</v>
      </c>
      <c r="D8" s="33">
        <v>6</v>
      </c>
      <c r="E8" s="48">
        <v>6</v>
      </c>
      <c r="F8" s="40">
        <v>233.85</v>
      </c>
      <c r="G8" s="52">
        <f>E8*F8</f>
        <v>1403.1</v>
      </c>
      <c r="H8" s="53">
        <f>D8*F8</f>
        <v>1403.1</v>
      </c>
    </row>
    <row r="9" spans="1:8" x14ac:dyDescent="0.25">
      <c r="A9" s="18" t="s">
        <v>6</v>
      </c>
      <c r="B9" s="20" t="s">
        <v>50</v>
      </c>
      <c r="C9" s="21" t="s">
        <v>11</v>
      </c>
      <c r="D9" s="34">
        <v>2864.9</v>
      </c>
      <c r="E9" s="48">
        <v>1432.45</v>
      </c>
      <c r="F9" s="41">
        <v>1.43</v>
      </c>
      <c r="G9" s="52">
        <f t="shared" ref="G9:G28" si="0">E9*F9</f>
        <v>2048.4034999999999</v>
      </c>
      <c r="H9" s="53">
        <f t="shared" ref="H9:H29" si="1">D9*F9</f>
        <v>4096.8069999999998</v>
      </c>
    </row>
    <row r="10" spans="1:8" s="11" customFormat="1" x14ac:dyDescent="0.25">
      <c r="A10" s="18" t="s">
        <v>48</v>
      </c>
      <c r="B10" s="20" t="s">
        <v>31</v>
      </c>
      <c r="C10" s="21" t="s">
        <v>11</v>
      </c>
      <c r="D10" s="34">
        <v>5</v>
      </c>
      <c r="E10" s="48">
        <v>5</v>
      </c>
      <c r="F10" s="41">
        <v>277.26</v>
      </c>
      <c r="G10" s="52">
        <f t="shared" si="0"/>
        <v>1386.3</v>
      </c>
      <c r="H10" s="53">
        <f t="shared" si="1"/>
        <v>1386.3</v>
      </c>
    </row>
    <row r="11" spans="1:8" x14ac:dyDescent="0.25">
      <c r="A11" s="15" t="s">
        <v>8</v>
      </c>
      <c r="B11" s="16" t="s">
        <v>30</v>
      </c>
      <c r="C11" s="17"/>
      <c r="D11" s="32"/>
      <c r="E11" s="49"/>
      <c r="F11" s="32"/>
      <c r="G11" s="32"/>
      <c r="H11" s="32"/>
    </row>
    <row r="12" spans="1:8" x14ac:dyDescent="0.25">
      <c r="A12" s="18" t="s">
        <v>10</v>
      </c>
      <c r="B12" s="18" t="s">
        <v>4</v>
      </c>
      <c r="C12" s="19" t="s">
        <v>5</v>
      </c>
      <c r="D12" s="33">
        <v>16</v>
      </c>
      <c r="E12" s="48">
        <v>8</v>
      </c>
      <c r="F12" s="40">
        <v>89.85</v>
      </c>
      <c r="G12" s="52">
        <f t="shared" si="0"/>
        <v>718.8</v>
      </c>
      <c r="H12" s="53">
        <f t="shared" si="1"/>
        <v>1437.6</v>
      </c>
    </row>
    <row r="13" spans="1:8" x14ac:dyDescent="0.25">
      <c r="A13" s="18" t="s">
        <v>12</v>
      </c>
      <c r="B13" s="22" t="s">
        <v>7</v>
      </c>
      <c r="C13" s="23" t="s">
        <v>5</v>
      </c>
      <c r="D13" s="35">
        <v>60</v>
      </c>
      <c r="E13" s="48">
        <v>30</v>
      </c>
      <c r="F13" s="42">
        <v>24.54</v>
      </c>
      <c r="G13" s="52">
        <f t="shared" si="0"/>
        <v>736.19999999999993</v>
      </c>
      <c r="H13" s="53">
        <f t="shared" si="1"/>
        <v>1472.3999999999999</v>
      </c>
    </row>
    <row r="14" spans="1:8" s="1" customFormat="1" x14ac:dyDescent="0.25">
      <c r="A14" s="15" t="s">
        <v>16</v>
      </c>
      <c r="B14" s="16" t="s">
        <v>17</v>
      </c>
      <c r="C14" s="17"/>
      <c r="D14" s="32"/>
      <c r="E14" s="49"/>
      <c r="F14" s="32"/>
      <c r="G14" s="32"/>
      <c r="H14" s="32"/>
    </row>
    <row r="15" spans="1:8" s="1" customFormat="1" x14ac:dyDescent="0.25">
      <c r="A15" s="24" t="s">
        <v>18</v>
      </c>
      <c r="B15" s="25" t="s">
        <v>51</v>
      </c>
      <c r="C15" s="26"/>
      <c r="D15" s="36"/>
      <c r="E15" s="50"/>
      <c r="F15" s="36"/>
      <c r="G15" s="36"/>
      <c r="H15" s="36"/>
    </row>
    <row r="16" spans="1:8" s="11" customFormat="1" ht="26.25" x14ac:dyDescent="0.25">
      <c r="A16" s="18" t="s">
        <v>37</v>
      </c>
      <c r="B16" s="18" t="s">
        <v>52</v>
      </c>
      <c r="C16" s="19" t="s">
        <v>11</v>
      </c>
      <c r="D16" s="37">
        <v>2864.9</v>
      </c>
      <c r="E16" s="48">
        <v>1432.45</v>
      </c>
      <c r="F16" s="40">
        <v>0.11</v>
      </c>
      <c r="G16" s="52">
        <f t="shared" si="0"/>
        <v>157.56950000000001</v>
      </c>
      <c r="H16" s="53">
        <f t="shared" si="1"/>
        <v>315.13900000000001</v>
      </c>
    </row>
    <row r="17" spans="1:8" ht="39" x14ac:dyDescent="0.25">
      <c r="A17" s="27" t="s">
        <v>39</v>
      </c>
      <c r="B17" s="27" t="s">
        <v>38</v>
      </c>
      <c r="C17" s="23" t="s">
        <v>11</v>
      </c>
      <c r="D17" s="38">
        <v>2338.85</v>
      </c>
      <c r="E17" s="48">
        <v>1169.42</v>
      </c>
      <c r="F17" s="42">
        <v>84.61</v>
      </c>
      <c r="G17" s="52">
        <f t="shared" si="0"/>
        <v>98944.626199999999</v>
      </c>
      <c r="H17" s="53">
        <f t="shared" si="1"/>
        <v>197890.09849999999</v>
      </c>
    </row>
    <row r="18" spans="1:8" s="2" customFormat="1" ht="26.25" x14ac:dyDescent="0.25">
      <c r="A18" s="27" t="s">
        <v>40</v>
      </c>
      <c r="B18" s="27" t="s">
        <v>36</v>
      </c>
      <c r="C18" s="28" t="s">
        <v>13</v>
      </c>
      <c r="D18" s="38">
        <v>1093.24</v>
      </c>
      <c r="E18" s="48">
        <v>546.62</v>
      </c>
      <c r="F18" s="42">
        <v>31.47</v>
      </c>
      <c r="G18" s="52">
        <f t="shared" si="0"/>
        <v>17202.131399999998</v>
      </c>
      <c r="H18" s="53">
        <f t="shared" si="1"/>
        <v>34404.262799999997</v>
      </c>
    </row>
    <row r="19" spans="1:8" s="11" customFormat="1" ht="39" x14ac:dyDescent="0.25">
      <c r="A19" s="20" t="s">
        <v>41</v>
      </c>
      <c r="B19" s="20" t="s">
        <v>53</v>
      </c>
      <c r="C19" s="29" t="s">
        <v>14</v>
      </c>
      <c r="D19" s="39">
        <v>26.3</v>
      </c>
      <c r="E19" s="46"/>
      <c r="F19" s="43">
        <v>524.04</v>
      </c>
      <c r="G19" s="52">
        <f t="shared" si="0"/>
        <v>0</v>
      </c>
      <c r="H19" s="53">
        <f t="shared" si="1"/>
        <v>13782.251999999999</v>
      </c>
    </row>
    <row r="20" spans="1:8" ht="26.25" x14ac:dyDescent="0.25">
      <c r="A20" s="18" t="s">
        <v>54</v>
      </c>
      <c r="B20" s="18" t="s">
        <v>55</v>
      </c>
      <c r="C20" s="19" t="s">
        <v>14</v>
      </c>
      <c r="D20" s="37">
        <v>78.900000000000006</v>
      </c>
      <c r="E20" s="47"/>
      <c r="F20" s="40">
        <v>61.86</v>
      </c>
      <c r="G20" s="52">
        <f t="shared" si="0"/>
        <v>0</v>
      </c>
      <c r="H20" s="53">
        <f t="shared" si="1"/>
        <v>4880.7539999999999</v>
      </c>
    </row>
    <row r="21" spans="1:8" s="11" customFormat="1" ht="39" x14ac:dyDescent="0.25">
      <c r="A21" s="27" t="s">
        <v>56</v>
      </c>
      <c r="B21" s="27" t="s">
        <v>57</v>
      </c>
      <c r="C21" s="23" t="s">
        <v>11</v>
      </c>
      <c r="D21" s="38">
        <v>90.86</v>
      </c>
      <c r="E21" s="48"/>
      <c r="F21" s="42">
        <v>69.16</v>
      </c>
      <c r="G21" s="52">
        <f t="shared" si="0"/>
        <v>0</v>
      </c>
      <c r="H21" s="53">
        <f t="shared" si="1"/>
        <v>6283.8775999999998</v>
      </c>
    </row>
    <row r="22" spans="1:8" ht="39" x14ac:dyDescent="0.25">
      <c r="A22" s="27" t="s">
        <v>58</v>
      </c>
      <c r="B22" s="27" t="s">
        <v>43</v>
      </c>
      <c r="C22" s="28" t="s">
        <v>15</v>
      </c>
      <c r="D22" s="38">
        <v>6</v>
      </c>
      <c r="E22" s="48"/>
      <c r="F22" s="42">
        <v>432.08</v>
      </c>
      <c r="G22" s="52">
        <f t="shared" si="0"/>
        <v>0</v>
      </c>
      <c r="H22" s="53">
        <f t="shared" si="1"/>
        <v>2592.48</v>
      </c>
    </row>
    <row r="23" spans="1:8" ht="26.25" x14ac:dyDescent="0.25">
      <c r="A23" s="20" t="s">
        <v>59</v>
      </c>
      <c r="B23" s="20" t="s">
        <v>60</v>
      </c>
      <c r="C23" s="29" t="s">
        <v>13</v>
      </c>
      <c r="D23" s="39">
        <v>1093.24</v>
      </c>
      <c r="E23" s="44"/>
      <c r="F23" s="43">
        <v>1.48</v>
      </c>
      <c r="G23" s="52">
        <f t="shared" si="0"/>
        <v>0</v>
      </c>
      <c r="H23" s="53">
        <f t="shared" si="1"/>
        <v>1617.9952000000001</v>
      </c>
    </row>
    <row r="24" spans="1:8" x14ac:dyDescent="0.25">
      <c r="A24" s="15" t="s">
        <v>19</v>
      </c>
      <c r="B24" s="16" t="s">
        <v>21</v>
      </c>
      <c r="C24" s="17"/>
      <c r="D24" s="32"/>
      <c r="E24" s="32"/>
      <c r="F24" s="32"/>
      <c r="G24" s="32"/>
      <c r="H24" s="32"/>
    </row>
    <row r="25" spans="1:8" x14ac:dyDescent="0.25">
      <c r="A25" s="30" t="s">
        <v>20</v>
      </c>
      <c r="B25" s="18" t="s">
        <v>42</v>
      </c>
      <c r="C25" s="19" t="s">
        <v>32</v>
      </c>
      <c r="D25" s="33">
        <v>2338.85</v>
      </c>
      <c r="E25" s="44"/>
      <c r="F25" s="40">
        <v>0.44</v>
      </c>
      <c r="G25" s="52">
        <f t="shared" si="0"/>
        <v>0</v>
      </c>
      <c r="H25" s="53">
        <f t="shared" si="1"/>
        <v>1029.0940000000001</v>
      </c>
    </row>
    <row r="26" spans="1:8" x14ac:dyDescent="0.25">
      <c r="A26" s="31" t="s">
        <v>35</v>
      </c>
      <c r="B26" s="20" t="s">
        <v>22</v>
      </c>
      <c r="C26" s="21" t="s">
        <v>15</v>
      </c>
      <c r="D26" s="34">
        <v>1</v>
      </c>
      <c r="E26" s="44"/>
      <c r="F26" s="41">
        <v>2234.12</v>
      </c>
      <c r="G26" s="52">
        <f t="shared" si="0"/>
        <v>0</v>
      </c>
      <c r="H26" s="53">
        <f t="shared" si="1"/>
        <v>2234.12</v>
      </c>
    </row>
    <row r="27" spans="1:8" ht="39" x14ac:dyDescent="0.25">
      <c r="A27" s="30" t="s">
        <v>47</v>
      </c>
      <c r="B27" s="18" t="s">
        <v>61</v>
      </c>
      <c r="C27" s="19" t="s">
        <v>15</v>
      </c>
      <c r="D27" s="33">
        <v>2</v>
      </c>
      <c r="E27" s="44"/>
      <c r="F27" s="40">
        <v>615.4</v>
      </c>
      <c r="G27" s="52">
        <f t="shared" si="0"/>
        <v>0</v>
      </c>
      <c r="H27" s="53">
        <f t="shared" si="1"/>
        <v>1230.8</v>
      </c>
    </row>
    <row r="28" spans="1:8" ht="39" x14ac:dyDescent="0.25">
      <c r="A28" s="31" t="s">
        <v>62</v>
      </c>
      <c r="B28" s="20" t="s">
        <v>63</v>
      </c>
      <c r="C28" s="21" t="s">
        <v>15</v>
      </c>
      <c r="D28" s="34">
        <v>8</v>
      </c>
      <c r="E28" s="44"/>
      <c r="F28" s="41">
        <v>523.09</v>
      </c>
      <c r="G28" s="52">
        <f t="shared" si="0"/>
        <v>0</v>
      </c>
      <c r="H28" s="53">
        <f t="shared" si="1"/>
        <v>4184.72</v>
      </c>
    </row>
    <row r="29" spans="1:8" ht="26.25" x14ac:dyDescent="0.25">
      <c r="A29" s="31" t="s">
        <v>64</v>
      </c>
      <c r="B29" s="20" t="s">
        <v>65</v>
      </c>
      <c r="C29" s="21" t="s">
        <v>15</v>
      </c>
      <c r="D29" s="34">
        <v>2</v>
      </c>
      <c r="E29" s="44"/>
      <c r="F29" s="41">
        <v>801.55</v>
      </c>
      <c r="G29" s="52">
        <f>E29*F29</f>
        <v>0</v>
      </c>
      <c r="H29" s="53">
        <f t="shared" si="1"/>
        <v>1603.1</v>
      </c>
    </row>
    <row r="30" spans="1:8" x14ac:dyDescent="0.25">
      <c r="A30" s="4"/>
      <c r="B30" s="5" t="s">
        <v>33</v>
      </c>
      <c r="C30" s="8"/>
      <c r="D30" s="54" t="s">
        <v>66</v>
      </c>
      <c r="E30" s="55"/>
      <c r="F30" s="51">
        <f>G30/H30</f>
        <v>0.4349808371785403</v>
      </c>
      <c r="G30" s="14">
        <f>SUM(G8:G29)</f>
        <v>122597.13059999999</v>
      </c>
      <c r="H30" s="14">
        <f>SUM(H8:H29)</f>
        <v>281844.90009999985</v>
      </c>
    </row>
    <row r="37" spans="6:7" x14ac:dyDescent="0.25">
      <c r="F37" s="3"/>
      <c r="G37" s="3"/>
    </row>
    <row r="42" spans="6:7" x14ac:dyDescent="0.25">
      <c r="F42" s="3"/>
      <c r="G42" s="3"/>
    </row>
    <row r="44" spans="6:7" x14ac:dyDescent="0.25">
      <c r="F44" s="3"/>
      <c r="G44" s="3"/>
    </row>
  </sheetData>
  <mergeCells count="16">
    <mergeCell ref="A1:B2"/>
    <mergeCell ref="C1:F1"/>
    <mergeCell ref="G1:H3"/>
    <mergeCell ref="C2:F3"/>
    <mergeCell ref="A3:B3"/>
    <mergeCell ref="D7:H7"/>
    <mergeCell ref="D30:E30"/>
    <mergeCell ref="F4:F5"/>
    <mergeCell ref="G4:G5"/>
    <mergeCell ref="H4:H5"/>
    <mergeCell ref="A6:F6"/>
    <mergeCell ref="A4:A5"/>
    <mergeCell ref="B4:B5"/>
    <mergeCell ref="C4:C5"/>
    <mergeCell ref="D4:D5"/>
    <mergeCell ref="E4:E5"/>
  </mergeCells>
  <conditionalFormatting sqref="D8:D10">
    <cfRule type="cellIs" dxfId="7" priority="7" operator="lessThan">
      <formula>0</formula>
    </cfRule>
    <cfRule type="cellIs" dxfId="6" priority="8" operator="lessThan">
      <formula>0</formula>
    </cfRule>
  </conditionalFormatting>
  <conditionalFormatting sqref="D12:D13">
    <cfRule type="cellIs" dxfId="5" priority="5" operator="lessThan">
      <formula>0</formula>
    </cfRule>
    <cfRule type="cellIs" dxfId="4" priority="6" operator="lessThan">
      <formula>0</formula>
    </cfRule>
  </conditionalFormatting>
  <conditionalFormatting sqref="D16:D23">
    <cfRule type="cellIs" dxfId="3" priority="9" operator="lessThan">
      <formula>0</formula>
    </cfRule>
    <cfRule type="cellIs" dxfId="2" priority="10" operator="lessThan">
      <formula>0</formula>
    </cfRule>
  </conditionalFormatting>
  <conditionalFormatting sqref="D25:D29">
    <cfRule type="cellIs" dxfId="1" priority="3" operator="lessThan">
      <formula>0</formula>
    </cfRule>
    <cfRule type="cellIs" dxfId="0" priority="4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scale="74" orientation="landscape" horizontalDpi="360" verticalDpi="36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PAV ARRODEADOR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Artur Campos</cp:lastModifiedBy>
  <cp:lastPrinted>2024-03-21T00:12:25Z</cp:lastPrinted>
  <dcterms:created xsi:type="dcterms:W3CDTF">2023-03-29T22:30:29Z</dcterms:created>
  <dcterms:modified xsi:type="dcterms:W3CDTF">2024-03-25T11:21:58Z</dcterms:modified>
</cp:coreProperties>
</file>