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ur Campos\Documents\MURIBECA\ADMINISTRAÇÃO\AVALIA_TCE\OBRAS\"/>
    </mc:Choice>
  </mc:AlternateContent>
  <bookViews>
    <workbookView xWindow="0" yWindow="0" windowWidth="20490" windowHeight="7155"/>
  </bookViews>
  <sheets>
    <sheet name="PONTE" sheetId="16" r:id="rId1"/>
  </sheets>
  <definedNames>
    <definedName name="_xlnm.Print_Area" localSheetId="0">PONTE!$A$1:$H$36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6" l="1"/>
  <c r="H6" i="16" s="1"/>
  <c r="G36" i="16"/>
  <c r="G6" i="16" s="1"/>
  <c r="G9" i="16"/>
  <c r="H9" i="16"/>
  <c r="G11" i="16"/>
  <c r="H11" i="16"/>
  <c r="G12" i="16"/>
  <c r="H12" i="16"/>
  <c r="G13" i="16"/>
  <c r="H13" i="16"/>
  <c r="G14" i="16"/>
  <c r="H14" i="16"/>
  <c r="G15" i="16"/>
  <c r="H15" i="16"/>
  <c r="G16" i="16"/>
  <c r="H16" i="16"/>
  <c r="G17" i="16"/>
  <c r="H17" i="16"/>
  <c r="G18" i="16"/>
  <c r="H18" i="16"/>
  <c r="G19" i="16"/>
  <c r="H19" i="16"/>
  <c r="G20" i="16"/>
  <c r="H20" i="16"/>
  <c r="G21" i="16"/>
  <c r="H21" i="16"/>
  <c r="G22" i="16"/>
  <c r="H22" i="16"/>
  <c r="G24" i="16"/>
  <c r="H24" i="16"/>
  <c r="G25" i="16"/>
  <c r="H25" i="16"/>
  <c r="G26" i="16"/>
  <c r="H26" i="16"/>
  <c r="G27" i="16"/>
  <c r="H27" i="16"/>
  <c r="G29" i="16"/>
  <c r="H29" i="16"/>
  <c r="G30" i="16"/>
  <c r="H30" i="16"/>
  <c r="G31" i="16"/>
  <c r="H31" i="16"/>
  <c r="G33" i="16"/>
  <c r="H33" i="16"/>
  <c r="G34" i="16"/>
  <c r="H34" i="16"/>
  <c r="G35" i="16"/>
  <c r="H35" i="16"/>
  <c r="G8" i="16"/>
  <c r="H8" i="16" l="1"/>
</calcChain>
</file>

<file path=xl/sharedStrings.xml><?xml version="1.0" encoding="utf-8"?>
<sst xmlns="http://schemas.openxmlformats.org/spreadsheetml/2006/main" count="97" uniqueCount="79">
  <si>
    <t>ITEM</t>
  </si>
  <si>
    <t>UNID</t>
  </si>
  <si>
    <t>01 </t>
  </si>
  <si>
    <t>01.001 </t>
  </si>
  <si>
    <t>Engenheiro civil de obra junior com encargos complementares</t>
  </si>
  <si>
    <t>h</t>
  </si>
  <si>
    <t>01.002 </t>
  </si>
  <si>
    <t>02 </t>
  </si>
  <si>
    <t>SERVIÇOS PRELIMINARES</t>
  </si>
  <si>
    <t>02.001 </t>
  </si>
  <si>
    <t>Placa de obra em chapa aço galvanizado, instalada - Rev 02_01/2022</t>
  </si>
  <si>
    <t>m2</t>
  </si>
  <si>
    <t>02.002 </t>
  </si>
  <si>
    <t>m</t>
  </si>
  <si>
    <t>02.003 </t>
  </si>
  <si>
    <t>02.004 </t>
  </si>
  <si>
    <t>m3</t>
  </si>
  <si>
    <t>02.005 </t>
  </si>
  <si>
    <t>un</t>
  </si>
  <si>
    <t>03 </t>
  </si>
  <si>
    <t>03.001 </t>
  </si>
  <si>
    <t>03.002 </t>
  </si>
  <si>
    <t>04 </t>
  </si>
  <si>
    <t>04.001 </t>
  </si>
  <si>
    <t>05 </t>
  </si>
  <si>
    <t>SERVIÇOS FINAIS</t>
  </si>
  <si>
    <t>05.001 </t>
  </si>
  <si>
    <t>Marco Inaugural em Concreto Pré-Moldado (Padrão Governo de Muribeca/SE)</t>
  </si>
  <si>
    <t>05.002 </t>
  </si>
  <si>
    <t>Placa de inauguração de obra em alumínio 0,50 x 0,70 m</t>
  </si>
  <si>
    <t>05.003 </t>
  </si>
  <si>
    <t>DESCRIÇÃO DO SERVIÇO</t>
  </si>
  <si>
    <t>PREÇOS         UNITARIOS</t>
  </si>
  <si>
    <t>QUANT CONTRATADA</t>
  </si>
  <si>
    <t>QUANT EXECUTADA</t>
  </si>
  <si>
    <t>VALOR CONTRATADO</t>
  </si>
  <si>
    <t>VALOR EXECUTADO</t>
  </si>
  <si>
    <t>CONTRATANTE: PREFEITURA MUNICIPAL DE MURIBECA/SE</t>
  </si>
  <si>
    <t>ADMINISTRAÇÃO LOCAL</t>
  </si>
  <si>
    <t>VALOR EXECUTADO / VALOR CONTRATADO</t>
  </si>
  <si>
    <t>m³</t>
  </si>
  <si>
    <t>FUNDAÇÃO</t>
  </si>
  <si>
    <t>03.003 </t>
  </si>
  <si>
    <t>04.002 </t>
  </si>
  <si>
    <t>Cascalho (piçarra branca) aplicado</t>
  </si>
  <si>
    <t>03.004 </t>
  </si>
  <si>
    <t>Mestre de obras com encargos complementares</t>
  </si>
  <si>
    <t>OBRA: CONSTRUÇÃO DE UMA PONTE ENTRE O CAMPO DO GOVERNO E A SEDE DO MUNICÍPIO</t>
  </si>
  <si>
    <t>Nº DO CONTRATO: Nº020/2024</t>
  </si>
  <si>
    <t>STATUS: EM ANDAMENTO (PREVISÃO DE ENTREGA PARA DIA 19/08/2024)</t>
  </si>
  <si>
    <t>Escavação com retro-escavadeira de pneus, de valas, em material de 1ª categoria entre 1,50 e 3,00m de profundidade</t>
  </si>
  <si>
    <t>Reaterro mecanizado de vala com retroescavadeira (capacidade  da  caçamba  da retro: 0,26 m³/potência: 88 hp), largura até 0,8 m, profundidade até 1,5m, com solo (sem substituição) de 1ª categoria em locais com alto nível de interferência af_04/2016)</t>
  </si>
  <si>
    <t>Instalação provisória de energia elétrica, aerea, trifasica, em poste galvanizado, exclusive fornecimento do medidor</t>
  </si>
  <si>
    <t>Barracão para escritório de obra porte médio s=43,56m2 com materiais novos</t>
  </si>
  <si>
    <t>02.006 </t>
  </si>
  <si>
    <t>Barracão aberto para refeitório de obra (capacidade 24 refeições simultâneas)-s=61,60m2 com materiais novos</t>
  </si>
  <si>
    <t>02.007 </t>
  </si>
  <si>
    <t>Barracão fechado porte pequeno para depósito de cimento e almoxarifado (s=38,72 m2) com materiais novos</t>
  </si>
  <si>
    <t>02.008 </t>
  </si>
  <si>
    <t>Transportes de máquinas e equipamentos por caminhão munck</t>
  </si>
  <si>
    <t>km</t>
  </si>
  <si>
    <t>02.009 </t>
  </si>
  <si>
    <t>Transição compactada em areia, incluindo fornecimento de material e os serviços de descarga ou lançamento, espalhamento e compactação (ensecadeira, barragem, etc)</t>
  </si>
  <si>
    <t>02.010 </t>
  </si>
  <si>
    <t>02.011 </t>
  </si>
  <si>
    <t>Aterro de áreas,com material adquirido em depósito, com espalhamento manual, sem compactação.</t>
  </si>
  <si>
    <t>02.012 </t>
  </si>
  <si>
    <t>Fornecimento de tubo de concreto armado ca2 d=0,60 m</t>
  </si>
  <si>
    <t>Concreto simples usinado fck=35mpa, bombeado, lançado e adensado na infraestrutura</t>
  </si>
  <si>
    <t>Aço CA - 50 Ø 6,3 a 12,5mm, inclusive corte, dobragem, montagem e colocacao de ferragens nas formas, para superestruturas e fundações - R1</t>
  </si>
  <si>
    <t>kg</t>
  </si>
  <si>
    <t>Forma plana para fundações, em tábuas de pinho, 01 uso</t>
  </si>
  <si>
    <t>Estaca metálica para fundação, utilizando perfil laminado hp310x79 (exclusive mobilização e desmobilização). af_01/2020</t>
  </si>
  <si>
    <t>SUPERESTRUTURA</t>
  </si>
  <si>
    <t>Concreto simples usinado fck=35mpa, bombeado, lançado e adensado em superestrutura</t>
  </si>
  <si>
    <t>04.003 </t>
  </si>
  <si>
    <t>Forma plana para estruturas, em tábuas de pinho, 01 uso, inclusive escoramento</t>
  </si>
  <si>
    <t>Guarda-corpo Simples em tubo ferro galvanizado, alt=1,10m, com barras verticais  a cada 11cm (3/4") e barras horizontais (quadro) de 1.1/2" - Rev 02</t>
  </si>
  <si>
    <t>CONTRATADA: MJD CONSTRUÇÕES E SERVIÇOS - CNPJ : 09.523.284/0001-75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</si>
</sst>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&quot;R$&quot;\ * #,##0.00_-;\-&quot;R$&quot;\ * #,##0.00_-;_-&quot;R$&quot;\ * &quot;-&quot;??_-;_-@_-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1"/>
      <color rgb="FFFF0000"/>
      <name val="Calibri"/>
      <family val="2"/>
      <charset val="1"/>
    </font>
    <font>
      <sz val="11"/>
      <color rgb="FF0070C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  <charset val="1"/>
    </font>
    <font>
      <b/>
      <sz val="9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0" fontId="3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left" wrapText="1"/>
    </xf>
    <xf numFmtId="0" fontId="7" fillId="0" borderId="0" xfId="0" applyFont="1"/>
    <xf numFmtId="0" fontId="8" fillId="0" borderId="0" xfId="0" applyFont="1"/>
    <xf numFmtId="165" fontId="3" fillId="0" borderId="0" xfId="2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65" fontId="6" fillId="3" borderId="1" xfId="2" applyFont="1" applyFill="1" applyBorder="1"/>
    <xf numFmtId="165" fontId="9" fillId="0" borderId="1" xfId="2" applyFont="1" applyBorder="1"/>
    <xf numFmtId="166" fontId="1" fillId="0" borderId="1" xfId="1" applyFont="1" applyBorder="1" applyAlignment="1">
      <alignment horizontal="right"/>
    </xf>
    <xf numFmtId="166" fontId="6" fillId="3" borderId="1" xfId="1" applyFont="1" applyFill="1" applyBorder="1" applyAlignment="1">
      <alignment horizontal="center"/>
    </xf>
    <xf numFmtId="166" fontId="6" fillId="3" borderId="1" xfId="1" applyFont="1" applyFill="1" applyBorder="1" applyAlignment="1">
      <alignment horizontal="right"/>
    </xf>
    <xf numFmtId="166" fontId="4" fillId="0" borderId="0" xfId="1" applyFont="1" applyAlignment="1">
      <alignment horizontal="center"/>
    </xf>
    <xf numFmtId="166" fontId="4" fillId="0" borderId="0" xfId="1" applyFont="1" applyAlignment="1">
      <alignment horizontal="right"/>
    </xf>
    <xf numFmtId="0" fontId="2" fillId="6" borderId="1" xfId="0" applyFont="1" applyFill="1" applyBorder="1" applyAlignment="1">
      <alignment horizontal="left" wrapText="1"/>
    </xf>
    <xf numFmtId="166" fontId="1" fillId="6" borderId="1" xfId="1" applyFont="1" applyFill="1" applyBorder="1" applyAlignment="1">
      <alignment horizontal="right"/>
    </xf>
    <xf numFmtId="0" fontId="0" fillId="6" borderId="0" xfId="0" applyFill="1"/>
    <xf numFmtId="165" fontId="1" fillId="6" borderId="1" xfId="2" applyFont="1" applyFill="1" applyBorder="1" applyAlignment="1">
      <alignment horizontal="right"/>
    </xf>
    <xf numFmtId="165" fontId="4" fillId="0" borderId="0" xfId="2" applyFont="1"/>
    <xf numFmtId="165" fontId="10" fillId="6" borderId="1" xfId="2" applyFont="1" applyFill="1" applyBorder="1"/>
    <xf numFmtId="165" fontId="10" fillId="5" borderId="1" xfId="2" applyFont="1" applyFill="1" applyBorder="1"/>
    <xf numFmtId="165" fontId="6" fillId="5" borderId="1" xfId="2" applyFont="1" applyFill="1" applyBorder="1"/>
    <xf numFmtId="0" fontId="1" fillId="0" borderId="1" xfId="0" applyFont="1" applyBorder="1" applyAlignment="1">
      <alignment horizontal="center"/>
    </xf>
    <xf numFmtId="166" fontId="1" fillId="0" borderId="1" xfId="1" applyFont="1" applyFill="1" applyBorder="1" applyAlignment="1">
      <alignment horizontal="right"/>
    </xf>
    <xf numFmtId="166" fontId="6" fillId="0" borderId="1" xfId="1" applyFont="1" applyFill="1" applyBorder="1" applyAlignment="1">
      <alignment horizontal="right"/>
    </xf>
    <xf numFmtId="166" fontId="4" fillId="0" borderId="1" xfId="1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165" fontId="5" fillId="4" borderId="5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11" fillId="4" borderId="15" xfId="2" applyFont="1" applyFill="1" applyBorder="1" applyAlignment="1">
      <alignment horizontal="center" wrapText="1"/>
    </xf>
    <xf numFmtId="165" fontId="11" fillId="4" borderId="5" xfId="2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5" fillId="4" borderId="5" xfId="1" applyFont="1" applyFill="1" applyBorder="1" applyAlignment="1">
      <alignment horizontal="center" vertical="center"/>
    </xf>
    <xf numFmtId="166" fontId="5" fillId="4" borderId="1" xfId="1" applyFont="1" applyFill="1" applyBorder="1" applyAlignment="1">
      <alignment horizontal="center" vertical="center"/>
    </xf>
    <xf numFmtId="166" fontId="11" fillId="4" borderId="5" xfId="1" applyFont="1" applyFill="1" applyBorder="1" applyAlignment="1">
      <alignment horizontal="center" vertical="center" wrapText="1"/>
    </xf>
    <xf numFmtId="166" fontId="11" fillId="4" borderId="1" xfId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166" fontId="12" fillId="3" borderId="2" xfId="1" applyFont="1" applyFill="1" applyBorder="1" applyAlignment="1">
      <alignment horizontal="center"/>
    </xf>
    <xf numFmtId="166" fontId="12" fillId="3" borderId="3" xfId="1" applyFont="1" applyFill="1" applyBorder="1" applyAlignment="1">
      <alignment horizontal="center"/>
    </xf>
    <xf numFmtId="166" fontId="12" fillId="3" borderId="4" xfId="1" applyFont="1" applyFill="1" applyBorder="1" applyAlignment="1">
      <alignment horizontal="center"/>
    </xf>
    <xf numFmtId="166" fontId="12" fillId="2" borderId="6" xfId="1" applyFont="1" applyFill="1" applyBorder="1" applyAlignment="1">
      <alignment horizontal="center" vertical="center" wrapText="1"/>
    </xf>
    <xf numFmtId="166" fontId="12" fillId="2" borderId="12" xfId="1" applyFont="1" applyFill="1" applyBorder="1" applyAlignment="1">
      <alignment horizontal="center" vertical="center" wrapText="1"/>
    </xf>
    <xf numFmtId="166" fontId="12" fillId="2" borderId="7" xfId="1" applyFont="1" applyFill="1" applyBorder="1" applyAlignment="1">
      <alignment horizontal="center" vertical="center" wrapText="1"/>
    </xf>
    <xf numFmtId="166" fontId="12" fillId="2" borderId="8" xfId="1" applyFont="1" applyFill="1" applyBorder="1" applyAlignment="1">
      <alignment horizontal="center" vertical="center" wrapText="1"/>
    </xf>
    <xf numFmtId="166" fontId="12" fillId="2" borderId="13" xfId="1" applyFont="1" applyFill="1" applyBorder="1" applyAlignment="1">
      <alignment horizontal="center" vertical="center" wrapText="1"/>
    </xf>
    <xf numFmtId="166" fontId="12" fillId="2" borderId="9" xfId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65" fontId="12" fillId="7" borderId="6" xfId="2" applyFont="1" applyFill="1" applyBorder="1" applyAlignment="1">
      <alignment horizontal="center" vertical="center" wrapText="1"/>
    </xf>
    <xf numFmtId="165" fontId="12" fillId="7" borderId="7" xfId="2" applyFont="1" applyFill="1" applyBorder="1" applyAlignment="1">
      <alignment horizontal="center" vertical="center" wrapText="1"/>
    </xf>
    <xf numFmtId="165" fontId="12" fillId="7" borderId="14" xfId="2" applyFont="1" applyFill="1" applyBorder="1" applyAlignment="1">
      <alignment horizontal="center" vertical="center" wrapText="1"/>
    </xf>
    <xf numFmtId="165" fontId="12" fillId="7" borderId="16" xfId="2" applyFont="1" applyFill="1" applyBorder="1" applyAlignment="1">
      <alignment horizontal="center" vertical="center" wrapText="1"/>
    </xf>
    <xf numFmtId="165" fontId="12" fillId="7" borderId="8" xfId="2" applyFont="1" applyFill="1" applyBorder="1" applyAlignment="1">
      <alignment horizontal="center" vertical="center" wrapText="1"/>
    </xf>
    <xf numFmtId="165" fontId="12" fillId="7" borderId="9" xfId="2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</cellXfs>
  <cellStyles count="5">
    <cellStyle name="Moeda" xfId="2" builtinId="4"/>
    <cellStyle name="Normal" xfId="0" builtinId="0"/>
    <cellStyle name="Normal 2" xfId="3"/>
    <cellStyle name="Normal 2 2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view="pageBreakPreview" zoomScaleNormal="100" zoomScaleSheetLayoutView="100" workbookViewId="0">
      <selection activeCell="D42" sqref="D42"/>
    </sheetView>
  </sheetViews>
  <sheetFormatPr defaultColWidth="9.140625" defaultRowHeight="15" x14ac:dyDescent="0.25"/>
  <cols>
    <col min="1" max="1" width="9.5703125" style="7" customWidth="1"/>
    <col min="2" max="2" width="55.7109375" style="8" customWidth="1"/>
    <col min="3" max="3" width="8" style="14" customWidth="1"/>
    <col min="4" max="5" width="12.5703125" style="15" customWidth="1"/>
    <col min="6" max="6" width="12.28515625" style="20" bestFit="1" customWidth="1"/>
    <col min="7" max="7" width="17.85546875" style="20" bestFit="1" customWidth="1"/>
    <col min="8" max="8" width="19.28515625" style="20" bestFit="1" customWidth="1"/>
  </cols>
  <sheetData>
    <row r="1" spans="1:8" ht="12.75" customHeight="1" thickBot="1" x14ac:dyDescent="0.3">
      <c r="A1" s="41" t="s">
        <v>37</v>
      </c>
      <c r="B1" s="42"/>
      <c r="C1" s="45" t="s">
        <v>48</v>
      </c>
      <c r="D1" s="46"/>
      <c r="E1" s="46"/>
      <c r="F1" s="47"/>
      <c r="G1" s="56" t="s">
        <v>49</v>
      </c>
      <c r="H1" s="57"/>
    </row>
    <row r="2" spans="1:8" ht="20.25" customHeight="1" thickBot="1" x14ac:dyDescent="0.3">
      <c r="A2" s="43"/>
      <c r="B2" s="44"/>
      <c r="C2" s="48" t="s">
        <v>78</v>
      </c>
      <c r="D2" s="49"/>
      <c r="E2" s="49"/>
      <c r="F2" s="50"/>
      <c r="G2" s="58"/>
      <c r="H2" s="59"/>
    </row>
    <row r="3" spans="1:8" ht="22.5" customHeight="1" thickBot="1" x14ac:dyDescent="0.3">
      <c r="A3" s="54" t="s">
        <v>47</v>
      </c>
      <c r="B3" s="55"/>
      <c r="C3" s="51"/>
      <c r="D3" s="52"/>
      <c r="E3" s="52"/>
      <c r="F3" s="53"/>
      <c r="G3" s="60"/>
      <c r="H3" s="61"/>
    </row>
    <row r="4" spans="1:8" ht="12.75" customHeight="1" x14ac:dyDescent="0.25">
      <c r="A4" s="33" t="s">
        <v>0</v>
      </c>
      <c r="B4" s="35" t="s">
        <v>31</v>
      </c>
      <c r="C4" s="37" t="s">
        <v>1</v>
      </c>
      <c r="D4" s="39" t="s">
        <v>33</v>
      </c>
      <c r="E4" s="39" t="s">
        <v>34</v>
      </c>
      <c r="F4" s="29" t="s">
        <v>32</v>
      </c>
      <c r="G4" s="31" t="s">
        <v>36</v>
      </c>
      <c r="H4" s="31" t="s">
        <v>35</v>
      </c>
    </row>
    <row r="5" spans="1:8" x14ac:dyDescent="0.25">
      <c r="A5" s="34"/>
      <c r="B5" s="36"/>
      <c r="C5" s="38"/>
      <c r="D5" s="40"/>
      <c r="E5" s="40"/>
      <c r="F5" s="30"/>
      <c r="G5" s="32"/>
      <c r="H5" s="32"/>
    </row>
    <row r="6" spans="1:8" x14ac:dyDescent="0.25">
      <c r="A6" s="62" t="s">
        <v>2</v>
      </c>
      <c r="B6" s="62"/>
      <c r="C6" s="62"/>
      <c r="D6" s="62"/>
      <c r="E6" s="62"/>
      <c r="F6" s="62"/>
      <c r="G6" s="22">
        <f>G36</f>
        <v>0</v>
      </c>
      <c r="H6" s="22">
        <f>H36</f>
        <v>764354.94000000006</v>
      </c>
    </row>
    <row r="7" spans="1:8" s="18" customFormat="1" x14ac:dyDescent="0.25">
      <c r="A7" s="16" t="s">
        <v>2</v>
      </c>
      <c r="B7" s="16" t="s">
        <v>38</v>
      </c>
      <c r="C7" s="28"/>
      <c r="D7" s="17"/>
      <c r="E7" s="17"/>
      <c r="F7" s="19"/>
      <c r="G7" s="21"/>
      <c r="H7" s="21"/>
    </row>
    <row r="8" spans="1:8" x14ac:dyDescent="0.25">
      <c r="A8" s="1" t="s">
        <v>3</v>
      </c>
      <c r="B8" s="1" t="s">
        <v>4</v>
      </c>
      <c r="C8" s="24" t="s">
        <v>5</v>
      </c>
      <c r="D8" s="11">
        <v>80</v>
      </c>
      <c r="E8" s="11"/>
      <c r="F8" s="11">
        <v>137.38</v>
      </c>
      <c r="G8" s="10">
        <f>ROUND(F8*E8,2)</f>
        <v>0</v>
      </c>
      <c r="H8" s="10">
        <f>ROUND(D8*F8,2)</f>
        <v>10990.4</v>
      </c>
    </row>
    <row r="9" spans="1:8" x14ac:dyDescent="0.25">
      <c r="A9" s="1" t="s">
        <v>6</v>
      </c>
      <c r="B9" s="1" t="s">
        <v>46</v>
      </c>
      <c r="C9" s="24" t="s">
        <v>5</v>
      </c>
      <c r="D9" s="11">
        <v>300</v>
      </c>
      <c r="E9" s="11"/>
      <c r="F9" s="11">
        <v>66.06</v>
      </c>
      <c r="G9" s="10">
        <f t="shared" ref="G9:G35" si="0">ROUND(F9*E9,2)</f>
        <v>0</v>
      </c>
      <c r="H9" s="10">
        <f t="shared" ref="H9:H35" si="1">ROUND(D9*F9,2)</f>
        <v>19818</v>
      </c>
    </row>
    <row r="10" spans="1:8" s="18" customFormat="1" x14ac:dyDescent="0.25">
      <c r="A10" s="16" t="s">
        <v>7</v>
      </c>
      <c r="B10" s="16" t="s">
        <v>8</v>
      </c>
      <c r="C10" s="28"/>
      <c r="D10" s="17"/>
      <c r="E10" s="17"/>
      <c r="F10" s="17"/>
      <c r="G10" s="17"/>
      <c r="H10" s="17"/>
    </row>
    <row r="11" spans="1:8" ht="26.25" x14ac:dyDescent="0.25">
      <c r="A11" s="1" t="s">
        <v>9</v>
      </c>
      <c r="B11" s="1" t="s">
        <v>10</v>
      </c>
      <c r="C11" s="24" t="s">
        <v>11</v>
      </c>
      <c r="D11" s="11">
        <v>6</v>
      </c>
      <c r="E11" s="25"/>
      <c r="F11" s="11">
        <v>342.95</v>
      </c>
      <c r="G11" s="10">
        <f t="shared" si="0"/>
        <v>0</v>
      </c>
      <c r="H11" s="10">
        <f t="shared" si="1"/>
        <v>2057.6999999999998</v>
      </c>
    </row>
    <row r="12" spans="1:8" ht="26.25" x14ac:dyDescent="0.25">
      <c r="A12" s="1" t="s">
        <v>12</v>
      </c>
      <c r="B12" s="1" t="s">
        <v>50</v>
      </c>
      <c r="C12" s="24" t="s">
        <v>16</v>
      </c>
      <c r="D12" s="11">
        <v>168</v>
      </c>
      <c r="E12" s="25"/>
      <c r="F12" s="11">
        <v>8.31</v>
      </c>
      <c r="G12" s="10">
        <f t="shared" si="0"/>
        <v>0</v>
      </c>
      <c r="H12" s="10">
        <f t="shared" si="1"/>
        <v>1396.08</v>
      </c>
    </row>
    <row r="13" spans="1:8" ht="51.75" x14ac:dyDescent="0.25">
      <c r="A13" s="1" t="s">
        <v>14</v>
      </c>
      <c r="B13" s="1" t="s">
        <v>51</v>
      </c>
      <c r="C13" s="24" t="s">
        <v>16</v>
      </c>
      <c r="D13" s="11">
        <v>84</v>
      </c>
      <c r="E13" s="25"/>
      <c r="F13" s="11">
        <v>28.13</v>
      </c>
      <c r="G13" s="10">
        <f t="shared" si="0"/>
        <v>0</v>
      </c>
      <c r="H13" s="10">
        <f t="shared" si="1"/>
        <v>2362.92</v>
      </c>
    </row>
    <row r="14" spans="1:8" s="2" customFormat="1" ht="26.25" x14ac:dyDescent="0.25">
      <c r="A14" s="1" t="s">
        <v>15</v>
      </c>
      <c r="B14" s="1" t="s">
        <v>52</v>
      </c>
      <c r="C14" s="24" t="s">
        <v>18</v>
      </c>
      <c r="D14" s="11">
        <v>1</v>
      </c>
      <c r="E14" s="25"/>
      <c r="F14" s="11">
        <v>1745.97</v>
      </c>
      <c r="G14" s="10">
        <f t="shared" si="0"/>
        <v>0</v>
      </c>
      <c r="H14" s="10">
        <f t="shared" si="1"/>
        <v>1745.97</v>
      </c>
    </row>
    <row r="15" spans="1:8" s="2" customFormat="1" ht="26.25" x14ac:dyDescent="0.25">
      <c r="A15" s="1" t="s">
        <v>17</v>
      </c>
      <c r="B15" s="1" t="s">
        <v>53</v>
      </c>
      <c r="C15" s="24" t="s">
        <v>18</v>
      </c>
      <c r="D15" s="11">
        <v>1</v>
      </c>
      <c r="E15" s="25"/>
      <c r="F15" s="11">
        <v>23788.720000000001</v>
      </c>
      <c r="G15" s="10">
        <f t="shared" si="0"/>
        <v>0</v>
      </c>
      <c r="H15" s="10">
        <f t="shared" si="1"/>
        <v>23788.720000000001</v>
      </c>
    </row>
    <row r="16" spans="1:8" s="18" customFormat="1" ht="26.25" x14ac:dyDescent="0.25">
      <c r="A16" s="1" t="s">
        <v>54</v>
      </c>
      <c r="B16" s="1" t="s">
        <v>55</v>
      </c>
      <c r="C16" s="24" t="s">
        <v>18</v>
      </c>
      <c r="D16" s="11">
        <v>1</v>
      </c>
      <c r="E16" s="25"/>
      <c r="F16" s="11">
        <v>19545.71</v>
      </c>
      <c r="G16" s="10">
        <f t="shared" si="0"/>
        <v>0</v>
      </c>
      <c r="H16" s="10">
        <f t="shared" si="1"/>
        <v>19545.71</v>
      </c>
    </row>
    <row r="17" spans="1:8" ht="26.25" x14ac:dyDescent="0.25">
      <c r="A17" s="1" t="s">
        <v>56</v>
      </c>
      <c r="B17" s="1" t="s">
        <v>57</v>
      </c>
      <c r="C17" s="24" t="s">
        <v>18</v>
      </c>
      <c r="D17" s="11">
        <v>1</v>
      </c>
      <c r="E17" s="25"/>
      <c r="F17" s="11">
        <v>13118.02</v>
      </c>
      <c r="G17" s="10">
        <f t="shared" si="0"/>
        <v>0</v>
      </c>
      <c r="H17" s="10">
        <f t="shared" si="1"/>
        <v>13118.02</v>
      </c>
    </row>
    <row r="18" spans="1:8" s="3" customFormat="1" x14ac:dyDescent="0.25">
      <c r="A18" s="1" t="s">
        <v>58</v>
      </c>
      <c r="B18" s="1" t="s">
        <v>59</v>
      </c>
      <c r="C18" s="24" t="s">
        <v>60</v>
      </c>
      <c r="D18" s="11">
        <v>180</v>
      </c>
      <c r="E18" s="25"/>
      <c r="F18" s="11">
        <v>12.3</v>
      </c>
      <c r="G18" s="10">
        <f t="shared" si="0"/>
        <v>0</v>
      </c>
      <c r="H18" s="10">
        <f t="shared" si="1"/>
        <v>2214</v>
      </c>
    </row>
    <row r="19" spans="1:8" s="18" customFormat="1" ht="39" x14ac:dyDescent="0.25">
      <c r="A19" s="1" t="s">
        <v>61</v>
      </c>
      <c r="B19" s="1" t="s">
        <v>62</v>
      </c>
      <c r="C19" s="24" t="s">
        <v>40</v>
      </c>
      <c r="D19" s="11">
        <v>50</v>
      </c>
      <c r="E19" s="25"/>
      <c r="F19" s="11">
        <v>130.07</v>
      </c>
      <c r="G19" s="10">
        <f t="shared" si="0"/>
        <v>0</v>
      </c>
      <c r="H19" s="10">
        <f t="shared" si="1"/>
        <v>6503.5</v>
      </c>
    </row>
    <row r="20" spans="1:8" x14ac:dyDescent="0.25">
      <c r="A20" s="1" t="s">
        <v>63</v>
      </c>
      <c r="B20" s="1" t="s">
        <v>44</v>
      </c>
      <c r="C20" s="24" t="s">
        <v>16</v>
      </c>
      <c r="D20" s="11">
        <v>500</v>
      </c>
      <c r="E20" s="25"/>
      <c r="F20" s="11">
        <v>159.91999999999999</v>
      </c>
      <c r="G20" s="10">
        <f t="shared" si="0"/>
        <v>0</v>
      </c>
      <c r="H20" s="10">
        <f t="shared" si="1"/>
        <v>79960</v>
      </c>
    </row>
    <row r="21" spans="1:8" s="18" customFormat="1" ht="26.25" x14ac:dyDescent="0.25">
      <c r="A21" s="1" t="s">
        <v>64</v>
      </c>
      <c r="B21" s="1" t="s">
        <v>65</v>
      </c>
      <c r="C21" s="24" t="s">
        <v>16</v>
      </c>
      <c r="D21" s="11">
        <v>200</v>
      </c>
      <c r="E21" s="25"/>
      <c r="F21" s="11">
        <v>209.25</v>
      </c>
      <c r="G21" s="10">
        <f t="shared" si="0"/>
        <v>0</v>
      </c>
      <c r="H21" s="10">
        <f t="shared" si="1"/>
        <v>41850</v>
      </c>
    </row>
    <row r="22" spans="1:8" x14ac:dyDescent="0.25">
      <c r="A22" s="1" t="s">
        <v>66</v>
      </c>
      <c r="B22" s="1" t="s">
        <v>67</v>
      </c>
      <c r="C22" s="24" t="s">
        <v>13</v>
      </c>
      <c r="D22" s="11">
        <v>100</v>
      </c>
      <c r="E22" s="25"/>
      <c r="F22" s="11">
        <v>233.36</v>
      </c>
      <c r="G22" s="10">
        <f t="shared" si="0"/>
        <v>0</v>
      </c>
      <c r="H22" s="10">
        <f t="shared" si="1"/>
        <v>23336</v>
      </c>
    </row>
    <row r="23" spans="1:8" s="18" customFormat="1" x14ac:dyDescent="0.25">
      <c r="A23" s="16" t="s">
        <v>19</v>
      </c>
      <c r="B23" s="16" t="s">
        <v>41</v>
      </c>
      <c r="C23" s="28"/>
      <c r="D23" s="17"/>
      <c r="E23" s="17"/>
      <c r="F23" s="17"/>
      <c r="G23" s="17"/>
      <c r="H23" s="17"/>
    </row>
    <row r="24" spans="1:8" ht="26.25" x14ac:dyDescent="0.25">
      <c r="A24" s="1" t="s">
        <v>20</v>
      </c>
      <c r="B24" s="1" t="s">
        <v>68</v>
      </c>
      <c r="C24" s="24" t="s">
        <v>16</v>
      </c>
      <c r="D24" s="11">
        <v>68</v>
      </c>
      <c r="E24" s="25"/>
      <c r="F24" s="11">
        <v>588.03</v>
      </c>
      <c r="G24" s="10">
        <f t="shared" si="0"/>
        <v>0</v>
      </c>
      <c r="H24" s="10">
        <f t="shared" si="1"/>
        <v>39986.04</v>
      </c>
    </row>
    <row r="25" spans="1:8" ht="39" x14ac:dyDescent="0.25">
      <c r="A25" s="1" t="s">
        <v>21</v>
      </c>
      <c r="B25" s="1" t="s">
        <v>69</v>
      </c>
      <c r="C25" s="24" t="s">
        <v>70</v>
      </c>
      <c r="D25" s="11">
        <v>5600</v>
      </c>
      <c r="E25" s="26"/>
      <c r="F25" s="11">
        <v>14.8</v>
      </c>
      <c r="G25" s="10">
        <f t="shared" si="0"/>
        <v>0</v>
      </c>
      <c r="H25" s="10">
        <f t="shared" si="1"/>
        <v>82880</v>
      </c>
    </row>
    <row r="26" spans="1:8" x14ac:dyDescent="0.25">
      <c r="A26" s="1" t="s">
        <v>42</v>
      </c>
      <c r="B26" s="1" t="s">
        <v>71</v>
      </c>
      <c r="C26" s="24" t="s">
        <v>11</v>
      </c>
      <c r="D26" s="11">
        <v>64</v>
      </c>
      <c r="E26" s="27"/>
      <c r="F26" s="11">
        <v>224.46</v>
      </c>
      <c r="G26" s="10">
        <f t="shared" si="0"/>
        <v>0</v>
      </c>
      <c r="H26" s="10">
        <f t="shared" si="1"/>
        <v>14365.44</v>
      </c>
    </row>
    <row r="27" spans="1:8" ht="26.25" x14ac:dyDescent="0.25">
      <c r="A27" s="1" t="s">
        <v>45</v>
      </c>
      <c r="B27" s="1" t="s">
        <v>72</v>
      </c>
      <c r="C27" s="24" t="s">
        <v>70</v>
      </c>
      <c r="D27" s="11">
        <v>1896</v>
      </c>
      <c r="E27" s="27"/>
      <c r="F27" s="11">
        <v>17.55</v>
      </c>
      <c r="G27" s="10">
        <f t="shared" si="0"/>
        <v>0</v>
      </c>
      <c r="H27" s="10">
        <f t="shared" si="1"/>
        <v>33274.800000000003</v>
      </c>
    </row>
    <row r="28" spans="1:8" s="18" customFormat="1" x14ac:dyDescent="0.25">
      <c r="A28" s="16" t="s">
        <v>22</v>
      </c>
      <c r="B28" s="16" t="s">
        <v>73</v>
      </c>
      <c r="C28" s="28"/>
      <c r="D28" s="17"/>
      <c r="E28" s="17"/>
      <c r="F28" s="17"/>
      <c r="G28" s="17"/>
      <c r="H28" s="17"/>
    </row>
    <row r="29" spans="1:8" ht="26.25" x14ac:dyDescent="0.25">
      <c r="A29" s="1" t="s">
        <v>23</v>
      </c>
      <c r="B29" s="1" t="s">
        <v>74</v>
      </c>
      <c r="C29" s="24" t="s">
        <v>16</v>
      </c>
      <c r="D29" s="11">
        <v>95</v>
      </c>
      <c r="E29" s="27"/>
      <c r="F29" s="11">
        <v>610.76</v>
      </c>
      <c r="G29" s="10">
        <f t="shared" si="0"/>
        <v>0</v>
      </c>
      <c r="H29" s="10">
        <f t="shared" si="1"/>
        <v>58022.2</v>
      </c>
    </row>
    <row r="30" spans="1:8" ht="39" x14ac:dyDescent="0.25">
      <c r="A30" s="1" t="s">
        <v>43</v>
      </c>
      <c r="B30" s="1" t="s">
        <v>69</v>
      </c>
      <c r="C30" s="24" t="s">
        <v>70</v>
      </c>
      <c r="D30" s="11">
        <v>12720</v>
      </c>
      <c r="E30" s="27"/>
      <c r="F30" s="11">
        <v>14.8</v>
      </c>
      <c r="G30" s="10">
        <f t="shared" si="0"/>
        <v>0</v>
      </c>
      <c r="H30" s="10">
        <f t="shared" si="1"/>
        <v>188256</v>
      </c>
    </row>
    <row r="31" spans="1:8" ht="26.25" x14ac:dyDescent="0.25">
      <c r="A31" s="1" t="s">
        <v>75</v>
      </c>
      <c r="B31" s="1" t="s">
        <v>76</v>
      </c>
      <c r="C31" s="24" t="s">
        <v>11</v>
      </c>
      <c r="D31" s="11">
        <v>344</v>
      </c>
      <c r="E31" s="27"/>
      <c r="F31" s="11">
        <v>218.61</v>
      </c>
      <c r="G31" s="10">
        <f t="shared" si="0"/>
        <v>0</v>
      </c>
      <c r="H31" s="10">
        <f t="shared" si="1"/>
        <v>75201.84</v>
      </c>
    </row>
    <row r="32" spans="1:8" s="18" customFormat="1" x14ac:dyDescent="0.25">
      <c r="A32" s="16" t="s">
        <v>24</v>
      </c>
      <c r="B32" s="16" t="s">
        <v>25</v>
      </c>
      <c r="C32" s="28"/>
      <c r="D32" s="17"/>
      <c r="E32" s="17"/>
      <c r="F32" s="17"/>
      <c r="G32" s="17"/>
      <c r="H32" s="17"/>
    </row>
    <row r="33" spans="1:8" ht="39" x14ac:dyDescent="0.25">
      <c r="A33" s="1" t="s">
        <v>26</v>
      </c>
      <c r="B33" s="1" t="s">
        <v>77</v>
      </c>
      <c r="C33" s="24" t="s">
        <v>13</v>
      </c>
      <c r="D33" s="11">
        <v>60</v>
      </c>
      <c r="E33" s="27"/>
      <c r="F33" s="11">
        <v>310.43</v>
      </c>
      <c r="G33" s="10">
        <f t="shared" si="0"/>
        <v>0</v>
      </c>
      <c r="H33" s="10">
        <f t="shared" si="1"/>
        <v>18625.8</v>
      </c>
    </row>
    <row r="34" spans="1:8" ht="26.25" x14ac:dyDescent="0.25">
      <c r="A34" s="1" t="s">
        <v>28</v>
      </c>
      <c r="B34" s="1" t="s">
        <v>27</v>
      </c>
      <c r="C34" s="24" t="s">
        <v>18</v>
      </c>
      <c r="D34" s="11">
        <v>1</v>
      </c>
      <c r="E34" s="27"/>
      <c r="F34" s="11">
        <v>2531.9299999999998</v>
      </c>
      <c r="G34" s="10">
        <f t="shared" si="0"/>
        <v>0</v>
      </c>
      <c r="H34" s="10">
        <f t="shared" si="1"/>
        <v>2531.9299999999998</v>
      </c>
    </row>
    <row r="35" spans="1:8" x14ac:dyDescent="0.25">
      <c r="A35" s="1" t="s">
        <v>30</v>
      </c>
      <c r="B35" s="1" t="s">
        <v>29</v>
      </c>
      <c r="C35" s="24" t="s">
        <v>18</v>
      </c>
      <c r="D35" s="11">
        <v>1</v>
      </c>
      <c r="E35" s="27"/>
      <c r="F35" s="11">
        <v>2523.87</v>
      </c>
      <c r="G35" s="10">
        <f t="shared" si="0"/>
        <v>0</v>
      </c>
      <c r="H35" s="10">
        <f t="shared" si="1"/>
        <v>2523.87</v>
      </c>
    </row>
    <row r="36" spans="1:8" x14ac:dyDescent="0.25">
      <c r="A36" s="5"/>
      <c r="B36" s="6" t="s">
        <v>39</v>
      </c>
      <c r="C36" s="12"/>
      <c r="D36" s="13"/>
      <c r="E36" s="13"/>
      <c r="F36" s="9"/>
      <c r="G36" s="23">
        <f>SUM(G7:G35)</f>
        <v>0</v>
      </c>
      <c r="H36" s="23">
        <f>SUM(H7:H35)</f>
        <v>764354.94000000006</v>
      </c>
    </row>
    <row r="37" spans="1:8" x14ac:dyDescent="0.25">
      <c r="F37" s="4"/>
      <c r="G37" s="4"/>
    </row>
    <row r="42" spans="1:8" x14ac:dyDescent="0.25">
      <c r="F42" s="4"/>
      <c r="G42" s="4"/>
    </row>
    <row r="44" spans="1:8" x14ac:dyDescent="0.25">
      <c r="F44" s="4"/>
      <c r="G44" s="4"/>
    </row>
  </sheetData>
  <mergeCells count="14">
    <mergeCell ref="F4:F5"/>
    <mergeCell ref="G4:G5"/>
    <mergeCell ref="H4:H5"/>
    <mergeCell ref="A6:F6"/>
    <mergeCell ref="A1:B2"/>
    <mergeCell ref="C1:F1"/>
    <mergeCell ref="G1:H3"/>
    <mergeCell ref="C2:F3"/>
    <mergeCell ref="A3:B3"/>
    <mergeCell ref="A4:A5"/>
    <mergeCell ref="B4:B5"/>
    <mergeCell ref="C4:C5"/>
    <mergeCell ref="D4:D5"/>
    <mergeCell ref="E4:E5"/>
  </mergeCells>
  <pageMargins left="0.511811024" right="0.511811024" top="0.78740157499999996" bottom="0.78740157499999996" header="0.31496062000000002" footer="0.31496062000000002"/>
  <pageSetup paperSize="9" scale="60" orientation="landscape" horizontalDpi="360" verticalDpi="36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PONTE</vt:lpstr>
      <vt:lpstr>PONTE!Area_de_impressao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Artur Campos</cp:lastModifiedBy>
  <cp:lastPrinted>2024-03-21T00:12:25Z</cp:lastPrinted>
  <dcterms:created xsi:type="dcterms:W3CDTF">2023-03-29T22:30:29Z</dcterms:created>
  <dcterms:modified xsi:type="dcterms:W3CDTF">2024-03-25T11:34:44Z</dcterms:modified>
</cp:coreProperties>
</file>